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1" l="1"/>
  <c r="F27" i="1"/>
  <c r="G27" i="1"/>
  <c r="D27" i="1"/>
  <c r="D21" i="1" l="1"/>
  <c r="G22" i="1" l="1"/>
  <c r="G23" i="1"/>
  <c r="G24" i="1"/>
  <c r="G25" i="1"/>
  <c r="G26" i="1"/>
  <c r="G20" i="1"/>
  <c r="G40" i="1"/>
  <c r="G42" i="1"/>
  <c r="G38" i="1"/>
  <c r="E13" i="1" l="1"/>
  <c r="F13" i="1" s="1"/>
  <c r="E17" i="1"/>
  <c r="E16" i="1"/>
  <c r="E15" i="1"/>
  <c r="E14" i="1"/>
  <c r="G33" i="1" l="1"/>
  <c r="G32" i="1" s="1"/>
  <c r="G50" i="1" s="1"/>
  <c r="F17" i="1"/>
  <c r="F16" i="1"/>
  <c r="F15" i="1"/>
  <c r="F12" i="1" s="1"/>
  <c r="F21" i="1"/>
  <c r="E21" i="1"/>
  <c r="E12" i="1"/>
  <c r="D12" i="1"/>
  <c r="G21" i="1" l="1"/>
</calcChain>
</file>

<file path=xl/sharedStrings.xml><?xml version="1.0" encoding="utf-8"?>
<sst xmlns="http://schemas.openxmlformats.org/spreadsheetml/2006/main" count="78" uniqueCount="68">
  <si>
    <t>Отчетный период: 2014 г.</t>
  </si>
  <si>
    <t>Адрес:</t>
  </si>
  <si>
    <t>Дата создания отчета:</t>
  </si>
  <si>
    <t>№</t>
  </si>
  <si>
    <t>п/п</t>
  </si>
  <si>
    <t>Показатели</t>
  </si>
  <si>
    <t>Ед. изм.</t>
  </si>
  <si>
    <t>Количество</t>
  </si>
  <si>
    <t>Общая площадь многоквартирного дома *</t>
  </si>
  <si>
    <t xml:space="preserve">кв.м </t>
  </si>
  <si>
    <t>Общая жилая площадь *</t>
  </si>
  <si>
    <t>Собственники *</t>
  </si>
  <si>
    <t xml:space="preserve">% </t>
  </si>
  <si>
    <t> 100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</si>
  <si>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</si>
  <si>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</si>
  <si>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</t>
  </si>
  <si>
    <t>поставщиками</t>
  </si>
  <si>
    <t>гражданам</t>
  </si>
  <si>
    <t>Отклонение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</si>
  <si>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</si>
  <si>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</si>
  <si>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</si>
  <si>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</si>
  <si>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</si>
  <si>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Электроэнергия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</si>
  <si>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</si>
  <si>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№ п/п</t>
  </si>
  <si>
    <t>наименование работ, услуг</t>
  </si>
  <si>
    <t>начислено гражданам</t>
  </si>
  <si>
    <t>оплачено гражданами</t>
  </si>
  <si>
    <t>задолженность на 01.01.14</t>
  </si>
  <si>
    <t>Содержание и ремонт общего имущества многоквартирного дома</t>
  </si>
  <si>
    <t>Прочие</t>
  </si>
  <si>
    <t>ИТОГО:</t>
  </si>
  <si>
    <t>Фактические расходы на содержание и текущий ремонт многоквартирного жилого дома</t>
  </si>
  <si>
    <t>Статьи затрат</t>
  </si>
  <si>
    <t>Фактические расходы, руб.</t>
  </si>
  <si>
    <t xml:space="preserve">1. Расходы по содержанию, техническому обслуживанию и ремонту общих коммуникаций </t>
  </si>
  <si>
    <t>1.1 Техническое обслуживание и благоустройство общих коммуникаций и территорий</t>
  </si>
  <si>
    <t>Техническое обслуживание, Уборка придомовой территории, Уборка мест общего пользования</t>
  </si>
  <si>
    <t>Аварийно-техническое обслуживание пожарной сигнализации</t>
  </si>
  <si>
    <t>аварийно-канализационное обслуживание</t>
  </si>
  <si>
    <t>Вывоз ТБО и КГМ</t>
  </si>
  <si>
    <t>1.2 Техническое обслуживание лифтов</t>
  </si>
  <si>
    <t>Обслуживание лифтов</t>
  </si>
  <si>
    <t>2. Аварийное обслуживание:</t>
  </si>
  <si>
    <t>Аварийно-диспетчерское обслуживание</t>
  </si>
  <si>
    <t>3. Общеэксплуатационные расходы</t>
  </si>
  <si>
    <t>Оплата услуг  по приему платежей</t>
  </si>
  <si>
    <t>Услуги паспортного стола</t>
  </si>
  <si>
    <t>Услуги связи</t>
  </si>
  <si>
    <t>Обслуживание узла учета тепловой энергии</t>
  </si>
  <si>
    <t>Строительные материалы, инструменты. Канц.товары. Спец.одежда. Орг.техника. Мебель. Прочее</t>
  </si>
  <si>
    <t>Расходы на управление МКД</t>
  </si>
  <si>
    <t>ВСЕГО ЗАТРАТ по содержанию и ремонту многоквартирного дома:</t>
  </si>
  <si>
    <t>1.1</t>
  </si>
  <si>
    <t>1.2</t>
  </si>
  <si>
    <t>1.3</t>
  </si>
  <si>
    <t>1.4</t>
  </si>
  <si>
    <t>1.5</t>
  </si>
  <si>
    <t>задолженность на 01.01.15</t>
  </si>
  <si>
    <t>2.1</t>
  </si>
  <si>
    <t>2.2</t>
  </si>
  <si>
    <t>2.3</t>
  </si>
  <si>
    <t>2.4</t>
  </si>
  <si>
    <t>Фучика, 9</t>
  </si>
  <si>
    <t xml:space="preserve">Прочие доходы (использование общедомового имущества)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</si>
</sst>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  <charset val="204"/>
    </font>
    <font>
      <b/>
      <sz val="12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/>
      <right style="medium">
        <color rgb="FF666666"/>
      </right>
      <top/>
      <bottom/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 style="medium">
        <color rgb="FF666666"/>
      </left>
      <right/>
      <top/>
      <bottom/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4" fontId="1" fillId="2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4" fontId="1" fillId="4" borderId="5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1" fillId="2" borderId="13" xfId="0" applyNumberFormat="1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" fontId="1" fillId="2" borderId="15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22" workbookViewId="0">
      <selection activeCell="D27" sqref="D27:G27"/>
    </sheetView>
  </sheetViews>
  <sheetFormatPr defaultRowHeight="15.6" x14ac:dyDescent="0.3"/>
  <cols>
    <col min="1" max="1" width="17.6640625" style="3" customWidth="1"/>
    <col min="2" max="2" width="19" style="3" customWidth="1"/>
    <col min="3" max="3" width="17.21875" style="3" customWidth="1"/>
    <col min="4" max="4" width="25.6640625" style="3" customWidth="1"/>
    <col min="5" max="5" width="20.77734375" style="3" customWidth="1"/>
    <col min="6" max="6" width="19.88671875" style="3" customWidth="1"/>
    <col min="7" max="7" width="20.5546875" style="3" customWidth="1"/>
    <col min="8" max="16384" width="8.88671875" style="3"/>
  </cols>
  <sheetData>
    <row r="1" spans="1:8" ht="16.2" thickBot="1" x14ac:dyDescent="0.35">
      <c r="A1" s="15" t="s">
        <v>0</v>
      </c>
      <c r="B1" s="16"/>
      <c r="C1" s="16"/>
      <c r="D1" s="17"/>
      <c r="E1" s="1"/>
      <c r="F1" s="1"/>
      <c r="G1" s="1"/>
      <c r="H1" s="2"/>
    </row>
    <row r="2" spans="1:8" ht="21" customHeight="1" thickBot="1" x14ac:dyDescent="0.35">
      <c r="A2" s="4" t="s">
        <v>1</v>
      </c>
      <c r="B2" s="37" t="s">
        <v>66</v>
      </c>
      <c r="C2" s="38"/>
      <c r="D2" s="38"/>
      <c r="E2" s="39"/>
      <c r="F2" s="5"/>
      <c r="G2" s="5"/>
      <c r="H2" s="2"/>
    </row>
    <row r="3" spans="1:8" ht="18" customHeight="1" thickBot="1" x14ac:dyDescent="0.35">
      <c r="A3" s="4"/>
      <c r="B3" s="5"/>
      <c r="C3" s="5"/>
      <c r="D3" s="5" t="s">
        <v>2</v>
      </c>
      <c r="E3" s="6">
        <v>42038</v>
      </c>
      <c r="F3" s="5"/>
      <c r="G3" s="5"/>
      <c r="H3" s="2"/>
    </row>
    <row r="4" spans="1:8" x14ac:dyDescent="0.3">
      <c r="A4" s="7" t="s">
        <v>3</v>
      </c>
      <c r="B4" s="18" t="s">
        <v>5</v>
      </c>
      <c r="C4" s="19"/>
      <c r="D4" s="22" t="s">
        <v>6</v>
      </c>
      <c r="E4" s="22" t="s">
        <v>7</v>
      </c>
      <c r="F4" s="22"/>
      <c r="G4" s="22"/>
      <c r="H4" s="24"/>
    </row>
    <row r="5" spans="1:8" ht="16.2" thickBot="1" x14ac:dyDescent="0.35">
      <c r="A5" s="4" t="s">
        <v>4</v>
      </c>
      <c r="B5" s="20"/>
      <c r="C5" s="21"/>
      <c r="D5" s="23"/>
      <c r="E5" s="23"/>
      <c r="F5" s="23"/>
      <c r="G5" s="23"/>
      <c r="H5" s="24"/>
    </row>
    <row r="6" spans="1:8" ht="33.6" customHeight="1" thickBot="1" x14ac:dyDescent="0.35">
      <c r="A6" s="4">
        <v>1</v>
      </c>
      <c r="B6" s="15" t="s">
        <v>8</v>
      </c>
      <c r="C6" s="17"/>
      <c r="D6" s="5" t="s">
        <v>9</v>
      </c>
      <c r="E6" s="5">
        <v>17914.2</v>
      </c>
      <c r="F6" s="5"/>
      <c r="G6" s="5"/>
      <c r="H6" s="2"/>
    </row>
    <row r="7" spans="1:8" ht="19.8" customHeight="1" thickBot="1" x14ac:dyDescent="0.35">
      <c r="A7" s="4">
        <v>2</v>
      </c>
      <c r="B7" s="15" t="s">
        <v>10</v>
      </c>
      <c r="C7" s="17"/>
      <c r="D7" s="5" t="s">
        <v>9</v>
      </c>
      <c r="E7" s="5">
        <v>10712.3</v>
      </c>
      <c r="F7" s="5"/>
      <c r="G7" s="5"/>
      <c r="H7" s="2"/>
    </row>
    <row r="8" spans="1:8" ht="19.2" customHeight="1" thickBot="1" x14ac:dyDescent="0.35">
      <c r="A8" s="4">
        <v>3</v>
      </c>
      <c r="B8" s="15" t="s">
        <v>11</v>
      </c>
      <c r="C8" s="17"/>
      <c r="D8" s="5" t="s">
        <v>12</v>
      </c>
      <c r="E8" s="5" t="s">
        <v>13</v>
      </c>
      <c r="F8" s="5"/>
      <c r="G8" s="5"/>
      <c r="H8" s="2"/>
    </row>
    <row r="9" spans="1:8" ht="21" customHeight="1" thickBot="1" x14ac:dyDescent="0.35">
      <c r="A9" s="37" t="s">
        <v>14</v>
      </c>
      <c r="B9" s="38"/>
      <c r="C9" s="38"/>
      <c r="D9" s="38"/>
      <c r="E9" s="38"/>
      <c r="F9" s="39"/>
      <c r="G9" s="5"/>
      <c r="H9" s="2"/>
    </row>
    <row r="10" spans="1:8" ht="17.399999999999999" customHeight="1" x14ac:dyDescent="0.3">
      <c r="A10" s="7" t="s">
        <v>3</v>
      </c>
      <c r="B10" s="18" t="s">
        <v>15</v>
      </c>
      <c r="C10" s="19"/>
      <c r="D10" s="8" t="s">
        <v>16</v>
      </c>
      <c r="E10" s="8" t="s">
        <v>16</v>
      </c>
      <c r="F10" s="22" t="s">
        <v>19</v>
      </c>
      <c r="G10" s="22"/>
      <c r="H10" s="24"/>
    </row>
    <row r="11" spans="1:8" ht="16.8" customHeight="1" thickBot="1" x14ac:dyDescent="0.35">
      <c r="A11" s="4" t="s">
        <v>4</v>
      </c>
      <c r="B11" s="20"/>
      <c r="C11" s="21"/>
      <c r="D11" s="5" t="s">
        <v>17</v>
      </c>
      <c r="E11" s="5" t="s">
        <v>18</v>
      </c>
      <c r="F11" s="23"/>
      <c r="G11" s="23"/>
      <c r="H11" s="24"/>
    </row>
    <row r="12" spans="1:8" ht="16.2" thickBot="1" x14ac:dyDescent="0.35">
      <c r="A12" s="4">
        <v>1</v>
      </c>
      <c r="B12" s="15" t="s">
        <v>20</v>
      </c>
      <c r="C12" s="17"/>
      <c r="D12" s="9">
        <f>D13+D14+D15+D16+D17</f>
        <v>2564696.06</v>
      </c>
      <c r="E12" s="9">
        <f>E14+E13+E15+E16+E17</f>
        <v>2422200.14</v>
      </c>
      <c r="F12" s="9">
        <f>F13+F15+F16+F17</f>
        <v>142495.91999999998</v>
      </c>
      <c r="G12" s="5"/>
      <c r="H12" s="2"/>
    </row>
    <row r="13" spans="1:8" ht="16.2" thickBot="1" x14ac:dyDescent="0.35">
      <c r="A13" s="10" t="s">
        <v>56</v>
      </c>
      <c r="B13" s="15" t="s">
        <v>21</v>
      </c>
      <c r="C13" s="17"/>
      <c r="D13" s="25">
        <v>1689277.23</v>
      </c>
      <c r="E13" s="9">
        <f>E22</f>
        <v>1521627.57</v>
      </c>
      <c r="F13" s="27">
        <f>D13-(E13+E14)</f>
        <v>908.71999999997206</v>
      </c>
      <c r="G13" s="5"/>
      <c r="H13" s="2"/>
    </row>
    <row r="14" spans="1:8" ht="24" customHeight="1" thickBot="1" x14ac:dyDescent="0.35">
      <c r="A14" s="10" t="s">
        <v>57</v>
      </c>
      <c r="B14" s="15" t="s">
        <v>22</v>
      </c>
      <c r="C14" s="17"/>
      <c r="D14" s="26"/>
      <c r="E14" s="9">
        <f>E23</f>
        <v>166740.94</v>
      </c>
      <c r="F14" s="28"/>
      <c r="G14" s="5"/>
      <c r="H14" s="2"/>
    </row>
    <row r="15" spans="1:8" ht="21" customHeight="1" thickBot="1" x14ac:dyDescent="0.35">
      <c r="A15" s="10" t="s">
        <v>58</v>
      </c>
      <c r="B15" s="15" t="s">
        <v>23</v>
      </c>
      <c r="C15" s="17"/>
      <c r="D15" s="9">
        <v>221058.09</v>
      </c>
      <c r="E15" s="9">
        <f>E24</f>
        <v>149260.60999999999</v>
      </c>
      <c r="F15" s="9">
        <f>D15-E15</f>
        <v>71797.48000000001</v>
      </c>
      <c r="G15" s="5"/>
      <c r="H15" s="2"/>
    </row>
    <row r="16" spans="1:8" ht="19.2" customHeight="1" thickBot="1" x14ac:dyDescent="0.35">
      <c r="A16" s="10" t="s">
        <v>59</v>
      </c>
      <c r="B16" s="15" t="s">
        <v>24</v>
      </c>
      <c r="C16" s="17"/>
      <c r="D16" s="9">
        <v>118881.49</v>
      </c>
      <c r="E16" s="9">
        <f>E25</f>
        <v>104868.53</v>
      </c>
      <c r="F16" s="9">
        <f>D16-E16</f>
        <v>14012.960000000006</v>
      </c>
      <c r="G16" s="5"/>
      <c r="H16" s="2"/>
    </row>
    <row r="17" spans="1:8" ht="16.2" thickBot="1" x14ac:dyDescent="0.35">
      <c r="A17" s="10" t="s">
        <v>60</v>
      </c>
      <c r="B17" s="15" t="s">
        <v>25</v>
      </c>
      <c r="C17" s="17"/>
      <c r="D17" s="9">
        <v>535479.25</v>
      </c>
      <c r="E17" s="9">
        <f>E26</f>
        <v>479702.49</v>
      </c>
      <c r="F17" s="9">
        <f>D17-E17</f>
        <v>55776.760000000009</v>
      </c>
      <c r="G17" s="5"/>
      <c r="H17" s="2"/>
    </row>
    <row r="18" spans="1:8" ht="30" customHeight="1" thickBot="1" x14ac:dyDescent="0.35">
      <c r="A18" s="37" t="s">
        <v>26</v>
      </c>
      <c r="B18" s="38"/>
      <c r="C18" s="38"/>
      <c r="D18" s="38"/>
      <c r="E18" s="38"/>
      <c r="F18" s="39"/>
      <c r="G18" s="5"/>
      <c r="H18" s="2"/>
    </row>
    <row r="19" spans="1:8" ht="52.2" customHeight="1" thickBot="1" x14ac:dyDescent="0.35">
      <c r="A19" s="4" t="s">
        <v>27</v>
      </c>
      <c r="B19" s="15" t="s">
        <v>28</v>
      </c>
      <c r="C19" s="17"/>
      <c r="D19" s="5" t="s">
        <v>31</v>
      </c>
      <c r="E19" s="5" t="s">
        <v>29</v>
      </c>
      <c r="F19" s="5" t="s">
        <v>30</v>
      </c>
      <c r="G19" s="5" t="s">
        <v>61</v>
      </c>
      <c r="H19" s="2"/>
    </row>
    <row r="20" spans="1:8" ht="45.6" customHeight="1" thickBot="1" x14ac:dyDescent="0.35">
      <c r="A20" s="10">
        <v>1</v>
      </c>
      <c r="B20" s="15" t="s">
        <v>32</v>
      </c>
      <c r="C20" s="17"/>
      <c r="D20" s="9">
        <v>0</v>
      </c>
      <c r="E20" s="9">
        <v>3041875.53</v>
      </c>
      <c r="F20" s="9">
        <v>2592083.2400000002</v>
      </c>
      <c r="G20" s="14">
        <f>(D20+E20)-F20</f>
        <v>449792.28999999957</v>
      </c>
      <c r="H20" s="2"/>
    </row>
    <row r="21" spans="1:8" ht="16.2" thickBot="1" x14ac:dyDescent="0.35">
      <c r="A21" s="10">
        <v>2</v>
      </c>
      <c r="B21" s="15" t="s">
        <v>20</v>
      </c>
      <c r="C21" s="17"/>
      <c r="D21" s="9">
        <f>D22+D23+D24+D25+D26</f>
        <v>0</v>
      </c>
      <c r="E21" s="9">
        <f>E22+E23+E24+E25+E26</f>
        <v>2422200.14</v>
      </c>
      <c r="F21" s="9">
        <f>F22+F23+F24+F25+F26</f>
        <v>1614512.57</v>
      </c>
      <c r="G21" s="14">
        <f>(D21+E21)-F21</f>
        <v>807687.57000000007</v>
      </c>
      <c r="H21" s="2"/>
    </row>
    <row r="22" spans="1:8" ht="16.2" thickBot="1" x14ac:dyDescent="0.35">
      <c r="A22" s="10" t="s">
        <v>62</v>
      </c>
      <c r="B22" s="15" t="s">
        <v>21</v>
      </c>
      <c r="C22" s="17"/>
      <c r="D22" s="9">
        <v>0</v>
      </c>
      <c r="E22" s="9">
        <v>1521627.57</v>
      </c>
      <c r="F22" s="9">
        <v>941389.19</v>
      </c>
      <c r="G22" s="14">
        <f>(D22+E22)-F22</f>
        <v>580238.38000000012</v>
      </c>
      <c r="H22" s="2"/>
    </row>
    <row r="23" spans="1:8" ht="26.4" customHeight="1" thickBot="1" x14ac:dyDescent="0.35">
      <c r="A23" s="11"/>
      <c r="B23" s="15" t="s">
        <v>22</v>
      </c>
      <c r="C23" s="17"/>
      <c r="D23" s="9">
        <v>0</v>
      </c>
      <c r="E23" s="9">
        <v>166740.94</v>
      </c>
      <c r="F23" s="9">
        <v>119470.29</v>
      </c>
      <c r="G23" s="14">
        <f t="shared" ref="G23:G26" si="0">(D23+E23)-F23</f>
        <v>47270.650000000009</v>
      </c>
      <c r="H23" s="2"/>
    </row>
    <row r="24" spans="1:8" ht="25.2" customHeight="1" thickBot="1" x14ac:dyDescent="0.35">
      <c r="A24" s="10" t="s">
        <v>63</v>
      </c>
      <c r="B24" s="15" t="s">
        <v>23</v>
      </c>
      <c r="C24" s="17"/>
      <c r="D24" s="9">
        <v>0</v>
      </c>
      <c r="E24" s="9">
        <v>149260.60999999999</v>
      </c>
      <c r="F24" s="9">
        <v>109540.3</v>
      </c>
      <c r="G24" s="14">
        <f t="shared" si="0"/>
        <v>39720.309999999983</v>
      </c>
      <c r="H24" s="2"/>
    </row>
    <row r="25" spans="1:8" ht="24" customHeight="1" thickBot="1" x14ac:dyDescent="0.35">
      <c r="A25" s="10" t="s">
        <v>64</v>
      </c>
      <c r="B25" s="15" t="s">
        <v>24</v>
      </c>
      <c r="C25" s="17"/>
      <c r="D25" s="9">
        <v>0</v>
      </c>
      <c r="E25" s="9">
        <v>104868.53</v>
      </c>
      <c r="F25" s="9">
        <v>76153.100000000006</v>
      </c>
      <c r="G25" s="14">
        <f t="shared" si="0"/>
        <v>28715.429999999993</v>
      </c>
      <c r="H25" s="2"/>
    </row>
    <row r="26" spans="1:8" ht="16.2" thickBot="1" x14ac:dyDescent="0.35">
      <c r="A26" s="10" t="s">
        <v>65</v>
      </c>
      <c r="B26" s="15" t="s">
        <v>25</v>
      </c>
      <c r="C26" s="17"/>
      <c r="D26" s="9">
        <v>0</v>
      </c>
      <c r="E26" s="9">
        <v>479702.49</v>
      </c>
      <c r="F26" s="9">
        <v>367959.69</v>
      </c>
      <c r="G26" s="14">
        <f t="shared" si="0"/>
        <v>111742.79999999999</v>
      </c>
      <c r="H26" s="2"/>
    </row>
    <row r="27" spans="1:8" ht="16.2" thickBot="1" x14ac:dyDescent="0.35">
      <c r="A27" s="10"/>
      <c r="B27" s="15" t="s">
        <v>34</v>
      </c>
      <c r="C27" s="17"/>
      <c r="D27" s="9">
        <f>D20+D21</f>
        <v>0</v>
      </c>
      <c r="E27" s="9">
        <f t="shared" ref="E27:G27" si="1">E20+E21</f>
        <v>5464075.6699999999</v>
      </c>
      <c r="F27" s="9">
        <f t="shared" si="1"/>
        <v>4206595.8100000005</v>
      </c>
      <c r="G27" s="9">
        <f t="shared" si="1"/>
        <v>1257479.8599999996</v>
      </c>
      <c r="H27" s="2"/>
    </row>
    <row r="28" spans="1:8" ht="26.4" customHeight="1" thickBot="1" x14ac:dyDescent="0.35">
      <c r="A28" s="40" t="s">
        <v>67</v>
      </c>
      <c r="B28" s="41"/>
      <c r="C28" s="41"/>
      <c r="D28" s="41"/>
      <c r="E28" s="41"/>
      <c r="F28" s="41"/>
      <c r="G28" s="42">
        <v>59090</v>
      </c>
      <c r="H28" s="2"/>
    </row>
    <row r="29" spans="1:8" ht="26.4" customHeight="1" thickBot="1" x14ac:dyDescent="0.35">
      <c r="A29" s="37" t="s">
        <v>35</v>
      </c>
      <c r="B29" s="38"/>
      <c r="C29" s="38"/>
      <c r="D29" s="38"/>
      <c r="E29" s="38"/>
      <c r="F29" s="38"/>
      <c r="G29" s="39"/>
      <c r="H29" s="2"/>
    </row>
    <row r="30" spans="1:8" ht="33" customHeight="1" x14ac:dyDescent="0.3">
      <c r="A30" s="18" t="s">
        <v>36</v>
      </c>
      <c r="B30" s="29"/>
      <c r="C30" s="29"/>
      <c r="D30" s="29"/>
      <c r="E30" s="29"/>
      <c r="F30" s="19"/>
      <c r="G30" s="22" t="s">
        <v>37</v>
      </c>
      <c r="H30" s="2"/>
    </row>
    <row r="31" spans="1:8" ht="6" customHeight="1" thickBot="1" x14ac:dyDescent="0.35">
      <c r="A31" s="20"/>
      <c r="B31" s="30"/>
      <c r="C31" s="30"/>
      <c r="D31" s="30"/>
      <c r="E31" s="30"/>
      <c r="F31" s="21"/>
      <c r="G31" s="23"/>
      <c r="H31" s="2"/>
    </row>
    <row r="32" spans="1:8" ht="21" customHeight="1" thickBot="1" x14ac:dyDescent="0.35">
      <c r="A32" s="31" t="s">
        <v>38</v>
      </c>
      <c r="B32" s="32"/>
      <c r="C32" s="32"/>
      <c r="D32" s="32"/>
      <c r="E32" s="32"/>
      <c r="F32" s="33"/>
      <c r="G32" s="12">
        <f>G33+G38</f>
        <v>1901833.23</v>
      </c>
      <c r="H32" s="2"/>
    </row>
    <row r="33" spans="1:8" ht="20.399999999999999" customHeight="1" thickBot="1" x14ac:dyDescent="0.35">
      <c r="A33" s="15" t="s">
        <v>39</v>
      </c>
      <c r="B33" s="16"/>
      <c r="C33" s="16"/>
      <c r="D33" s="16"/>
      <c r="E33" s="16"/>
      <c r="F33" s="17"/>
      <c r="G33" s="9">
        <f>G34+G35+G36+G37</f>
        <v>1577126.8299999998</v>
      </c>
      <c r="H33" s="2"/>
    </row>
    <row r="34" spans="1:8" ht="21.6" customHeight="1" thickBot="1" x14ac:dyDescent="0.35">
      <c r="A34" s="15" t="s">
        <v>40</v>
      </c>
      <c r="B34" s="16"/>
      <c r="C34" s="16"/>
      <c r="D34" s="16"/>
      <c r="E34" s="16"/>
      <c r="F34" s="17"/>
      <c r="G34" s="9">
        <v>1413347.4</v>
      </c>
      <c r="H34" s="2"/>
    </row>
    <row r="35" spans="1:8" ht="15.6" customHeight="1" thickBot="1" x14ac:dyDescent="0.35">
      <c r="A35" s="15" t="s">
        <v>41</v>
      </c>
      <c r="B35" s="16"/>
      <c r="C35" s="16"/>
      <c r="D35" s="16"/>
      <c r="E35" s="16"/>
      <c r="F35" s="17"/>
      <c r="G35" s="9">
        <v>100000</v>
      </c>
      <c r="H35" s="2"/>
    </row>
    <row r="36" spans="1:8" ht="16.2" thickBot="1" x14ac:dyDescent="0.35">
      <c r="A36" s="15" t="s">
        <v>42</v>
      </c>
      <c r="B36" s="16"/>
      <c r="C36" s="16"/>
      <c r="D36" s="16"/>
      <c r="E36" s="16"/>
      <c r="F36" s="17"/>
      <c r="G36" s="9">
        <v>0</v>
      </c>
      <c r="H36" s="2"/>
    </row>
    <row r="37" spans="1:8" ht="16.2" thickBot="1" x14ac:dyDescent="0.35">
      <c r="A37" s="15" t="s">
        <v>43</v>
      </c>
      <c r="B37" s="16"/>
      <c r="C37" s="16"/>
      <c r="D37" s="16"/>
      <c r="E37" s="16"/>
      <c r="F37" s="17"/>
      <c r="G37" s="9">
        <v>63779.43</v>
      </c>
      <c r="H37" s="2"/>
    </row>
    <row r="38" spans="1:8" ht="16.2" thickBot="1" x14ac:dyDescent="0.35">
      <c r="A38" s="15" t="s">
        <v>44</v>
      </c>
      <c r="B38" s="16"/>
      <c r="C38" s="16"/>
      <c r="D38" s="16"/>
      <c r="E38" s="16"/>
      <c r="F38" s="17"/>
      <c r="G38" s="9">
        <f>G39</f>
        <v>324706.40000000002</v>
      </c>
      <c r="H38" s="2"/>
    </row>
    <row r="39" spans="1:8" ht="16.2" thickBot="1" x14ac:dyDescent="0.35">
      <c r="A39" s="15" t="s">
        <v>45</v>
      </c>
      <c r="B39" s="16"/>
      <c r="C39" s="16"/>
      <c r="D39" s="16"/>
      <c r="E39" s="16"/>
      <c r="F39" s="17"/>
      <c r="G39" s="9">
        <v>324706.40000000002</v>
      </c>
      <c r="H39" s="2"/>
    </row>
    <row r="40" spans="1:8" ht="16.2" thickBot="1" x14ac:dyDescent="0.35">
      <c r="A40" s="31" t="s">
        <v>46</v>
      </c>
      <c r="B40" s="32"/>
      <c r="C40" s="32"/>
      <c r="D40" s="32"/>
      <c r="E40" s="32"/>
      <c r="F40" s="33"/>
      <c r="G40" s="12">
        <f>G41</f>
        <v>173324.71</v>
      </c>
      <c r="H40" s="2"/>
    </row>
    <row r="41" spans="1:8" ht="16.2" thickBot="1" x14ac:dyDescent="0.35">
      <c r="A41" s="15" t="s">
        <v>47</v>
      </c>
      <c r="B41" s="16"/>
      <c r="C41" s="16"/>
      <c r="D41" s="16"/>
      <c r="E41" s="16"/>
      <c r="F41" s="17"/>
      <c r="G41" s="9">
        <v>173324.71</v>
      </c>
      <c r="H41" s="2"/>
    </row>
    <row r="42" spans="1:8" ht="16.2" thickBot="1" x14ac:dyDescent="0.35">
      <c r="A42" s="31" t="s">
        <v>48</v>
      </c>
      <c r="B42" s="32"/>
      <c r="C42" s="32"/>
      <c r="D42" s="32"/>
      <c r="E42" s="32"/>
      <c r="F42" s="33"/>
      <c r="G42" s="12">
        <f>G43+G44+G45+G46+G49+G47+G48</f>
        <v>1345540.8199999998</v>
      </c>
      <c r="H42" s="2"/>
    </row>
    <row r="43" spans="1:8" ht="16.2" thickBot="1" x14ac:dyDescent="0.35">
      <c r="A43" s="15" t="s">
        <v>49</v>
      </c>
      <c r="B43" s="16"/>
      <c r="C43" s="16"/>
      <c r="D43" s="16"/>
      <c r="E43" s="16"/>
      <c r="F43" s="17"/>
      <c r="G43" s="9">
        <v>96735.8</v>
      </c>
      <c r="H43" s="2"/>
    </row>
    <row r="44" spans="1:8" ht="16.2" thickBot="1" x14ac:dyDescent="0.35">
      <c r="A44" s="15" t="s">
        <v>50</v>
      </c>
      <c r="B44" s="16"/>
      <c r="C44" s="16"/>
      <c r="D44" s="16"/>
      <c r="E44" s="16"/>
      <c r="F44" s="17"/>
      <c r="G44" s="9">
        <v>27682.74</v>
      </c>
      <c r="H44" s="2"/>
    </row>
    <row r="45" spans="1:8" ht="16.2" thickBot="1" x14ac:dyDescent="0.35">
      <c r="A45" s="15" t="s">
        <v>51</v>
      </c>
      <c r="B45" s="16"/>
      <c r="C45" s="16"/>
      <c r="D45" s="16"/>
      <c r="E45" s="16"/>
      <c r="F45" s="17"/>
      <c r="G45" s="9">
        <v>11374.1</v>
      </c>
      <c r="H45" s="2"/>
    </row>
    <row r="46" spans="1:8" ht="16.2" thickBot="1" x14ac:dyDescent="0.35">
      <c r="A46" s="15" t="s">
        <v>52</v>
      </c>
      <c r="B46" s="16"/>
      <c r="C46" s="16"/>
      <c r="D46" s="16"/>
      <c r="E46" s="16"/>
      <c r="F46" s="17"/>
      <c r="G46" s="9">
        <v>36000</v>
      </c>
      <c r="H46" s="2"/>
    </row>
    <row r="47" spans="1:8" ht="16.2" thickBot="1" x14ac:dyDescent="0.35">
      <c r="A47" s="15" t="s">
        <v>33</v>
      </c>
      <c r="B47" s="16"/>
      <c r="C47" s="16"/>
      <c r="D47" s="16"/>
      <c r="E47" s="16"/>
      <c r="F47" s="17"/>
      <c r="G47" s="9"/>
      <c r="H47" s="2"/>
    </row>
    <row r="48" spans="1:8" ht="19.8" customHeight="1" thickBot="1" x14ac:dyDescent="0.35">
      <c r="A48" s="15" t="s">
        <v>53</v>
      </c>
      <c r="B48" s="16"/>
      <c r="C48" s="16"/>
      <c r="D48" s="16"/>
      <c r="E48" s="16"/>
      <c r="F48" s="17"/>
      <c r="G48" s="9"/>
      <c r="H48" s="2"/>
    </row>
    <row r="49" spans="1:8" ht="16.2" thickBot="1" x14ac:dyDescent="0.35">
      <c r="A49" s="34" t="s">
        <v>54</v>
      </c>
      <c r="B49" s="35"/>
      <c r="C49" s="35"/>
      <c r="D49" s="35"/>
      <c r="E49" s="35"/>
      <c r="F49" s="36"/>
      <c r="G49" s="13">
        <v>1173748.18</v>
      </c>
      <c r="H49" s="2"/>
    </row>
    <row r="50" spans="1:8" ht="16.2" thickBot="1" x14ac:dyDescent="0.35">
      <c r="A50" s="15" t="s">
        <v>55</v>
      </c>
      <c r="B50" s="16"/>
      <c r="C50" s="16"/>
      <c r="D50" s="16"/>
      <c r="E50" s="16"/>
      <c r="F50" s="17"/>
      <c r="G50" s="9">
        <f>G42+G40+G32</f>
        <v>3420698.76</v>
      </c>
      <c r="H50" s="2"/>
    </row>
  </sheetData>
  <mergeCells count="57">
    <mergeCell ref="A50:F50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38:F38"/>
    <mergeCell ref="B27:C27"/>
    <mergeCell ref="A29:G29"/>
    <mergeCell ref="A30:F31"/>
    <mergeCell ref="G30:G31"/>
    <mergeCell ref="A32:F32"/>
    <mergeCell ref="A33:F33"/>
    <mergeCell ref="A34:F34"/>
    <mergeCell ref="A35:F35"/>
    <mergeCell ref="A36:F36"/>
    <mergeCell ref="A37:F37"/>
    <mergeCell ref="A28:F28"/>
    <mergeCell ref="H10:H11"/>
    <mergeCell ref="B12:C12"/>
    <mergeCell ref="B26:C26"/>
    <mergeCell ref="B15:C15"/>
    <mergeCell ref="B16:C16"/>
    <mergeCell ref="B17:C17"/>
    <mergeCell ref="A18:F18"/>
    <mergeCell ref="B19:C19"/>
    <mergeCell ref="B20:C20"/>
    <mergeCell ref="B21:C21"/>
    <mergeCell ref="B22:C22"/>
    <mergeCell ref="B23:C23"/>
    <mergeCell ref="B24:C24"/>
    <mergeCell ref="B25:C25"/>
    <mergeCell ref="B13:C13"/>
    <mergeCell ref="F13:F14"/>
    <mergeCell ref="B14:C14"/>
    <mergeCell ref="D13:D14"/>
    <mergeCell ref="G4:G5"/>
    <mergeCell ref="B10:C11"/>
    <mergeCell ref="F10:F11"/>
    <mergeCell ref="G10:G11"/>
    <mergeCell ref="H4:H5"/>
    <mergeCell ref="B6:C6"/>
    <mergeCell ref="B7:C7"/>
    <mergeCell ref="B8:C8"/>
    <mergeCell ref="A9:F9"/>
    <mergeCell ref="F4:F5"/>
    <mergeCell ref="A1:D1"/>
    <mergeCell ref="B2:E2"/>
    <mergeCell ref="B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2015-03-31T11:28:43Z</dcterms:modified>
</cp:coreProperties>
</file>